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Entregables y condiciones" sheetId="2" state="visible" r:id="rId2"/>
    <sheet xmlns:r="http://schemas.openxmlformats.org/officeDocument/2006/relationships" name="Acerca d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es/templates/event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es/templates/event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Plantilla de presupuesto, grabación de eventos</t>
        </is>
      </c>
    </row>
    <row r="2">
      <c r="A2" s="2" t="inlineStr">
        <is>
          <t>Plantilla gratuita de Vidaset. Las cifras son de ejemplo, no precios de mercado. Cámbialas por las tuyas.</t>
        </is>
      </c>
    </row>
    <row r="3">
      <c r="A3" s="3" t="inlineStr">
        <is>
          <t>Con Vidaset, este presupuesto se convierte en un PDF para el cliente con los colores de tu marca. vidaset.app</t>
        </is>
      </c>
    </row>
    <row r="5">
      <c r="A5" s="4" t="inlineStr">
        <is>
          <t>Proyecto</t>
        </is>
      </c>
      <c r="B5" s="5" t="inlineStr">
        <is>
          <t>Foro de Medios de Pago Valencia 2026, cobertura</t>
        </is>
      </c>
    </row>
    <row r="6">
      <c r="A6" s="4" t="inlineStr">
        <is>
          <t>Cliente</t>
        </is>
      </c>
      <c r="B6" s="5" t="inlineStr">
        <is>
          <t>Eventos Llorca</t>
        </is>
      </c>
    </row>
    <row r="7">
      <c r="A7" s="4" t="inlineStr">
        <is>
          <t>Rodaje</t>
        </is>
      </c>
      <c r="B7" s="5" t="inlineStr">
        <is>
          <t>1 jornada de congreso, de 8:00 a 18:00</t>
        </is>
      </c>
    </row>
    <row r="8">
      <c r="A8" s="4" t="inlineStr">
        <is>
          <t>Moneda</t>
        </is>
      </c>
      <c r="B8" s="5" t="inlineStr">
        <is>
          <t>EUR</t>
        </is>
      </c>
    </row>
    <row r="10">
      <c r="A10" s="6" t="inlineStr">
        <is>
          <t>Categoría</t>
        </is>
      </c>
      <c r="B10" s="6" t="inlineStr">
        <is>
          <t>Partida</t>
        </is>
      </c>
      <c r="C10" s="7" t="inlineStr">
        <is>
          <t>Cant.</t>
        </is>
      </c>
      <c r="D10" s="7" t="inlineStr">
        <is>
          <t>Días</t>
        </is>
      </c>
      <c r="E10" s="7" t="inlineStr">
        <is>
          <t>Tarifa</t>
        </is>
      </c>
      <c r="F10" s="7" t="inlineStr">
        <is>
          <t>Total</t>
        </is>
      </c>
      <c r="G10" s="6" t="inlineStr">
        <is>
          <t>Notas</t>
        </is>
      </c>
    </row>
    <row r="11">
      <c r="A11" s="8" t="inlineStr">
        <is>
          <t>Preproducción</t>
        </is>
      </c>
      <c r="B11" s="9" t="inlineStr">
        <is>
          <t>Escaleta con la organización y visita técnica el día anterior.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Preparación del rodaje y contratación del equipo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Búsqueda de localizaciones</t>
        </is>
      </c>
      <c r="C13" s="12" t="n">
        <v>1</v>
      </c>
      <c r="D13" s="12" t="n">
        <v>1</v>
      </c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Total Preproducción</t>
        </is>
      </c>
      <c r="F16" s="15">
        <f>SUM(F12:F15)</f>
        <v/>
      </c>
    </row>
    <row r="18">
      <c r="A18" s="8" t="inlineStr">
        <is>
          <t>Equipo técnico</t>
        </is>
      </c>
      <c r="B18" s="9" t="inlineStr">
        <is>
          <t>Dos operadores de cámara, un técnico de sonido y un jefe de producción en el evento.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Jefe de producción</t>
        </is>
      </c>
      <c r="C19" s="12" t="n">
        <v>1</v>
      </c>
      <c r="D19" s="12" t="n">
        <v>1</v>
      </c>
      <c r="E19" s="13" t="n">
        <v>450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Operador de cámara</t>
        </is>
      </c>
      <c r="C20" s="12" t="n">
        <v>2</v>
      </c>
      <c r="D20" s="12" t="n">
        <v>1</v>
      </c>
      <c r="E20" s="13" t="n">
        <v>550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Sonidista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Auxiliar de producción</t>
        </is>
      </c>
      <c r="C22" s="12" t="n">
        <v>1</v>
      </c>
      <c r="D22" s="12" t="n">
        <v>1</v>
      </c>
      <c r="E22" s="13" t="n">
        <v>200</v>
      </c>
      <c r="F22" s="14">
        <f>IF(AND(C22="",D22=""),0,IF(C22="",1,C22)*IF(D22="",1,D22)*N(E22))</f>
        <v/>
      </c>
      <c r="G22" s="11" t="n"/>
    </row>
    <row r="23">
      <c r="A23" s="11" t="n"/>
      <c r="B23" s="11" t="n"/>
      <c r="C23" s="12" t="n"/>
      <c r="D23" s="12" t="n"/>
      <c r="E23" s="13" t="n"/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B25" s="4" t="inlineStr">
        <is>
          <t>Total Equipo técnico</t>
        </is>
      </c>
      <c r="F25" s="15">
        <f>SUM(F19:F24)</f>
        <v/>
      </c>
    </row>
    <row r="27">
      <c r="A27" s="8" t="inlineStr">
        <is>
          <t>Material técnico</t>
        </is>
      </c>
      <c r="B27" s="9" t="inlineStr">
        <is>
          <t>Dos kits de cámara, un gimbal, micros inalámbricos y un kit de luz pequeño.</t>
        </is>
      </c>
      <c r="C27" s="10" t="n"/>
      <c r="D27" s="10" t="n"/>
      <c r="E27" s="10" t="n"/>
      <c r="F27" s="10" t="n"/>
      <c r="G27" s="10" t="n"/>
    </row>
    <row r="28">
      <c r="A28" s="11" t="n"/>
      <c r="B28" s="11" t="inlineStr">
        <is>
          <t>Kit de cámara</t>
        </is>
      </c>
      <c r="C28" s="12" t="n">
        <v>2</v>
      </c>
      <c r="D28" s="12" t="n">
        <v>1</v>
      </c>
      <c r="E28" s="13" t="n">
        <v>600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Ópticas</t>
        </is>
      </c>
      <c r="C29" s="12" t="n">
        <v>2</v>
      </c>
      <c r="D29" s="12" t="n">
        <v>1</v>
      </c>
      <c r="E29" s="13" t="n">
        <v>350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Gimbal / estabilizador</t>
        </is>
      </c>
      <c r="C30" s="12" t="n">
        <v>1</v>
      </c>
      <c r="D30" s="12" t="n">
        <v>1</v>
      </c>
      <c r="E30" s="13" t="n">
        <v>150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Iluminación</t>
        </is>
      </c>
      <c r="C31" s="12" t="n">
        <v>1</v>
      </c>
      <c r="D31" s="12" t="n">
        <v>1</v>
      </c>
      <c r="E31" s="13" t="n">
        <v>200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Sonido</t>
        </is>
      </c>
      <c r="C32" s="12" t="n">
        <v>1</v>
      </c>
      <c r="D32" s="12" t="n">
        <v>1</v>
      </c>
      <c r="E32" s="13" t="n">
        <v>150</v>
      </c>
      <c r="F32" s="14">
        <f>IF(AND(C32="",D32=""),0,IF(C32="",1,C32)*IF(D32="",1,D32)*N(E32))</f>
        <v/>
      </c>
      <c r="G32" s="11" t="n"/>
    </row>
    <row r="33">
      <c r="A33" s="11" t="n"/>
      <c r="B33" s="11" t="n"/>
      <c r="C33" s="12" t="n"/>
      <c r="D33" s="12" t="n"/>
      <c r="E33" s="13" t="n"/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B35" s="4" t="inlineStr">
        <is>
          <t>Total Material técnico</t>
        </is>
      </c>
      <c r="F35" s="15">
        <f>SUM(F28:F34)</f>
        <v/>
      </c>
    </row>
    <row r="37">
      <c r="A37" s="8" t="inlineStr">
        <is>
          <t>Logística</t>
        </is>
      </c>
      <c r="B37" s="10" t="n"/>
      <c r="C37" s="10" t="n"/>
      <c r="D37" s="10" t="n"/>
      <c r="E37" s="10" t="n"/>
      <c r="F37" s="10" t="n"/>
      <c r="G37" s="10" t="n"/>
    </row>
    <row r="38">
      <c r="A38" s="11" t="n"/>
      <c r="B38" s="11" t="inlineStr">
        <is>
          <t>Transporte</t>
        </is>
      </c>
      <c r="C38" s="12" t="n">
        <v>1</v>
      </c>
      <c r="D38" s="12" t="n">
        <v>1</v>
      </c>
      <c r="E38" s="13" t="n">
        <v>300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Aparcamiento</t>
        </is>
      </c>
      <c r="C39" s="12" t="n">
        <v>1</v>
      </c>
      <c r="D39" s="12" t="n">
        <v>1</v>
      </c>
      <c r="E39" s="13" t="n">
        <v>80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Total Logística</t>
        </is>
      </c>
      <c r="F42" s="15">
        <f>SUM(F38:F41)</f>
        <v/>
      </c>
    </row>
    <row r="44">
      <c r="A44" s="16" t="inlineStr">
        <is>
          <t>Costes de producción</t>
        </is>
      </c>
      <c r="B44" s="17" t="inlineStr">
        <is>
          <t>Todo lo que está por encima de esta línea. Los honorarios de producción se calculan sobre este importe.</t>
        </is>
      </c>
      <c r="C44" s="18" t="n"/>
      <c r="D44" s="18" t="n"/>
      <c r="E44" s="18" t="n"/>
      <c r="F44" s="19">
        <f>F16+F25+F35+F42</f>
        <v/>
      </c>
      <c r="G44" s="18" t="n"/>
    </row>
    <row r="46">
      <c r="A46" s="8" t="inlineStr">
        <is>
          <t>Posproducción</t>
        </is>
      </c>
      <c r="B46" s="9" t="inlineStr">
        <is>
          <t>Vídeo resumen, tres clips para redes y una mezcla rápida.</t>
        </is>
      </c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Montaje offline</t>
        </is>
      </c>
      <c r="C47" s="12" t="n">
        <v>1</v>
      </c>
      <c r="D47" s="12" t="n">
        <v>3</v>
      </c>
      <c r="E47" s="13" t="n">
        <v>450</v>
      </c>
      <c r="F47" s="14">
        <f>IF(AND(C47="",D47=""),0,IF(C47="",1,C47)*IF(D47="",1,D47)*N(E47))</f>
        <v/>
      </c>
      <c r="G47" s="11" t="n"/>
    </row>
    <row r="48">
      <c r="A48" s="11" t="n"/>
      <c r="B48" s="11" t="inlineStr">
        <is>
          <t>Corrección de color y etalonaje</t>
        </is>
      </c>
      <c r="C48" s="12" t="n">
        <v>1</v>
      </c>
      <c r="D48" s="12" t="n">
        <v>1</v>
      </c>
      <c r="E48" s="13" t="n">
        <v>600</v>
      </c>
      <c r="F48" s="14">
        <f>IF(AND(C48="",D48=""),0,IF(C48="",1,C48)*IF(D48="",1,D48)*N(E48))</f>
        <v/>
      </c>
      <c r="G48" s="11" t="n"/>
    </row>
    <row r="49">
      <c r="A49" s="11" t="n"/>
      <c r="B49" s="11" t="inlineStr">
        <is>
          <t>Diseño de sonido y mezcla</t>
        </is>
      </c>
      <c r="C49" s="12" t="n">
        <v>1</v>
      </c>
      <c r="D49" s="12" t="n">
        <v>1</v>
      </c>
      <c r="E49" s="13" t="n">
        <v>500</v>
      </c>
      <c r="F49" s="14">
        <f>IF(AND(C49="",D49=""),0,IF(C49="",1,C49)*IF(D49="",1,D49)*N(E49))</f>
        <v/>
      </c>
      <c r="G49" s="11" t="n"/>
    </row>
    <row r="50">
      <c r="A50" s="11" t="n"/>
      <c r="B50" s="11" t="inlineStr">
        <is>
          <t>Reformateos / versiones cortas</t>
        </is>
      </c>
      <c r="C50" s="12" t="n">
        <v>3</v>
      </c>
      <c r="D50" s="12" t="n"/>
      <c r="E50" s="13" t="n">
        <v>150</v>
      </c>
      <c r="F50" s="14">
        <f>IF(AND(C50="",D50=""),0,IF(C50="",1,C50)*IF(D50="",1,D50)*N(E50))</f>
        <v/>
      </c>
      <c r="G50" s="11" t="n"/>
    </row>
    <row r="51">
      <c r="A51" s="11" t="n"/>
      <c r="B51" s="11" t="n"/>
      <c r="C51" s="12" t="n"/>
      <c r="D51" s="12" t="n"/>
      <c r="E51" s="13" t="n"/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B53" s="4" t="inlineStr">
        <is>
          <t>Total Posproducción</t>
        </is>
      </c>
      <c r="F53" s="15">
        <f>SUM(F47:F52)</f>
        <v/>
      </c>
    </row>
    <row r="55">
      <c r="A55" s="8" t="inlineStr">
        <is>
          <t>Otros gastos</t>
        </is>
      </c>
      <c r="B55" s="10" t="n"/>
      <c r="C55" s="10" t="n"/>
      <c r="D55" s="10" t="n"/>
      <c r="E55" s="10" t="n"/>
      <c r="F55" s="10" t="n"/>
      <c r="G55" s="10" t="n"/>
    </row>
    <row r="56">
      <c r="A56" s="11" t="n"/>
      <c r="B56" s="11" t="inlineStr">
        <is>
          <t>Licencia musical</t>
        </is>
      </c>
      <c r="C56" s="12" t="n">
        <v>1</v>
      </c>
      <c r="D56" s="12" t="n"/>
      <c r="E56" s="13" t="n">
        <v>300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Total Otros gastos</t>
        </is>
      </c>
      <c r="F59" s="15">
        <f>SUM(F56:F58)</f>
        <v/>
      </c>
    </row>
    <row r="62">
      <c r="A62" s="20" t="inlineStr">
        <is>
          <t>Resumen</t>
        </is>
      </c>
    </row>
    <row r="63">
      <c r="B63" t="inlineStr">
        <is>
          <t>Subtotal, todas las categorías</t>
        </is>
      </c>
      <c r="F63" s="21">
        <f>F16+F25+F35+F42+F53+F59</f>
        <v/>
      </c>
    </row>
    <row r="64">
      <c r="B64" t="inlineStr">
        <is>
          <t>Honorarios de producción, % de los costes de producción</t>
        </is>
      </c>
      <c r="E64" s="22" t="n">
        <v>0.1</v>
      </c>
      <c r="F64" s="21">
        <f>F44*E64</f>
        <v/>
      </c>
    </row>
    <row r="65">
      <c r="B65" t="inlineStr">
        <is>
          <t>Seguro, % del subtotal</t>
        </is>
      </c>
      <c r="E65" s="22" t="n">
        <v>0.02</v>
      </c>
      <c r="F65" s="21">
        <f>F63*E65</f>
        <v/>
      </c>
    </row>
    <row r="66">
      <c r="B66" s="23" t="inlineStr">
        <is>
          <t>Total sin IVA</t>
        </is>
      </c>
      <c r="C66" s="24" t="n"/>
      <c r="D66" s="24" t="n"/>
      <c r="E66" s="24" t="n"/>
      <c r="F66" s="25">
        <f>F63+F64+F65</f>
        <v/>
      </c>
      <c r="G66" s="24" t="n"/>
    </row>
    <row r="68">
      <c r="B68" s="2" t="inlineStr">
        <is>
          <t>Las celdas amarillas son las que rellenas. Añade partidas en las filas vacías de cada categoría y los totales se actualizan solos.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Entregables</t>
        </is>
      </c>
    </row>
    <row r="2">
      <c r="A2" t="inlineStr">
        <is>
          <t>• 1× vídeo resumen de 2 min (16:9)</t>
        </is>
      </c>
    </row>
    <row r="3">
      <c r="A3" t="inlineStr">
        <is>
          <t>• 3× clips de 30 s para redes sociales (9:16)</t>
        </is>
      </c>
    </row>
    <row r="4">
      <c r="A4" t="inlineStr">
        <is>
          <t>• Brutos en una carpeta compartida</t>
        </is>
      </c>
    </row>
    <row r="6">
      <c r="A6" s="20" t="inlineStr">
        <is>
          <t>Condiciones</t>
        </is>
      </c>
    </row>
    <row r="7">
      <c r="A7" s="26" t="inlineStr">
        <is>
          <t>1. Una jornada de rodaje incluye hasta 10 horas en el set. A partir de ahí, cada hora o fracción se factura como hora extra al 150 % de la tarifa por hora.</t>
        </is>
      </c>
    </row>
    <row r="8">
      <c r="A8" s="26" t="inlineStr">
        <is>
          <t>2. El precio incluye hasta 2 rondas de cambios en el montaje. Los cambios adicionales se presupuestan aparte.</t>
        </is>
      </c>
    </row>
    <row r="9">
      <c r="A9" s="26" t="inlineStr">
        <is>
          <t>3. Todos los importes son sin IVA. El IVA se añade al tipo vigente.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Acerca de esta plantilla</t>
        </is>
      </c>
    </row>
    <row r="2">
      <c r="A2" t="inlineStr">
        <is>
          <t>Cada línea es cantidad × días × tarifa. Si dejas la cantidad vacía, cuenta como 1.</t>
        </is>
      </c>
    </row>
    <row r="3">
      <c r="A3" t="inlineStr">
        <is>
          <t>Los honorarios de producción se calculan solo sobre los costes de producción, es decir, sobre las categorías por encima de la línea «Costes de producción».</t>
        </is>
      </c>
    </row>
    <row r="4">
      <c r="A4" t="inlineStr">
        <is>
          <t>La posproducción y las licencias van por debajo de la línea, así que no se les aplican los honorarios. Mueve una categoría si trabajas de otra forma.</t>
        </is>
      </c>
    </row>
    <row r="5">
      <c r="A5" t="inlineStr">
        <is>
          <t>El seguro se calcula sobre el subtotal de todas las categorías.</t>
        </is>
      </c>
    </row>
    <row r="6">
      <c r="A6" t="inlineStr">
        <is>
          <t>Las tarifas son de ejemplo, no precios de mercado.</t>
        </is>
      </c>
    </row>
    <row r="7">
      <c r="A7" t="inlineStr"/>
    </row>
    <row r="8">
      <c r="A8" s="20" t="inlineStr">
        <is>
          <t>El mismo presupuesto, listo para el cliente</t>
        </is>
      </c>
    </row>
    <row r="9">
      <c r="A9" t="inlineStr">
        <is>
          <t>Vidaset convierte este presupuesto en un PDF con los colores de tu marca, con variantes de precio, entregables y condiciones.</t>
        </is>
      </c>
    </row>
    <row r="10">
      <c r="A10" t="inlineStr">
        <is>
          <t>Tus tarifas se cargan solas en cada presupuesto nuevo, y los honorarios, el seguro y los recargos se calculan solos.</t>
        </is>
      </c>
    </row>
    <row r="11">
      <c r="A11" t="inlineStr">
        <is>
          <t>Hecho por productores en activo. 30 días de prueba del plan Pro, sin tarjeta.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