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Livrables et conditions" sheetId="2" state="visible" r:id="rId2"/>
    <sheet xmlns:r="http://schemas.openxmlformats.org/officeDocument/2006/relationships" name="À prop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fr/templates/music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fr/templates/music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Modèle de budget, clip musical</t>
        </is>
      </c>
    </row>
    <row r="2">
      <c r="A2" s="2" t="inlineStr">
        <is>
          <t>Modèle gratuit de Vidaset. Les montants sont des exemples, pas des prix du marché. Remplacez-les par les vôtres.</t>
        </is>
      </c>
    </row>
    <row r="3">
      <c r="A3" s="3" t="inlineStr">
        <is>
          <t>Avec Vidaset, ce budget devient un devis PDF à vos couleurs. vidaset.app</t>
        </is>
      </c>
    </row>
    <row r="5">
      <c r="A5" s="4" t="inlineStr">
        <is>
          <t>Projet</t>
        </is>
      </c>
      <c r="B5" s="5" t="inlineStr">
        <is>
          <t>« Route de nuit », clip</t>
        </is>
      </c>
    </row>
    <row r="6">
      <c r="A6" s="4" t="inlineStr">
        <is>
          <t>Client</t>
        </is>
      </c>
      <c r="B6" s="5" t="inlineStr">
        <is>
          <t>Disques Pélican</t>
        </is>
      </c>
    </row>
    <row r="7">
      <c r="A7" s="4" t="inlineStr">
        <is>
          <t>Tournage</t>
        </is>
      </c>
      <c r="B7" s="5" t="inlineStr">
        <is>
          <t>1 jour de tournage, extérieur nuit et studio</t>
        </is>
      </c>
    </row>
    <row r="8">
      <c r="A8" s="4" t="inlineStr">
        <is>
          <t>Devise</t>
        </is>
      </c>
      <c r="B8" s="5" t="inlineStr">
        <is>
          <t>EUR</t>
        </is>
      </c>
    </row>
    <row r="10">
      <c r="A10" s="6" t="inlineStr">
        <is>
          <t>Catégorie</t>
        </is>
      </c>
      <c r="B10" s="6" t="inlineStr">
        <is>
          <t>Poste</t>
        </is>
      </c>
      <c r="C10" s="7" t="inlineStr">
        <is>
          <t>Qté</t>
        </is>
      </c>
      <c r="D10" s="7" t="inlineStr">
        <is>
          <t>Jours</t>
        </is>
      </c>
      <c r="E10" s="7" t="inlineStr">
        <is>
          <t>Tarif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Préproduction</t>
        </is>
      </c>
      <c r="B11" s="9" t="inlineStr">
        <is>
          <t>Note d’intention et storyboard avec l’artiste, repérages.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Préparation du tournage et constitution de l’équipe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Storyboard</t>
        </is>
      </c>
      <c r="C13" s="12" t="n">
        <v>1</v>
      </c>
      <c r="D13" s="12" t="n"/>
      <c r="E13" s="13" t="n">
        <v>600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Repérages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Total Préproduction</t>
        </is>
      </c>
      <c r="F17" s="15">
        <f>SUM(F12:F16)</f>
        <v/>
      </c>
    </row>
    <row r="19">
      <c r="A19" s="8" t="inlineStr">
        <is>
          <t>Équipe de tournage</t>
        </is>
      </c>
      <c r="B19" s="9" t="inlineStr">
        <is>
          <t>Réalisateur, chef opérateur et équipe lumière pour une longue journée.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Directeur de production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Réalisateur</t>
        </is>
      </c>
      <c r="C21" s="12" t="n">
        <v>1</v>
      </c>
      <c r="D21" s="12" t="n">
        <v>1</v>
      </c>
      <c r="E21" s="13" t="n">
        <v>800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Directeur de la photographie</t>
        </is>
      </c>
      <c r="C22" s="12" t="n">
        <v>1</v>
      </c>
      <c r="D22" s="12" t="n">
        <v>1</v>
      </c>
      <c r="E22" s="13" t="n">
        <v>700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1er assistant opérateur</t>
        </is>
      </c>
      <c r="C23" s="12" t="n">
        <v>1</v>
      </c>
      <c r="D23" s="12" t="n">
        <v>1</v>
      </c>
      <c r="E23" s="13" t="n">
        <v>350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Chef électricien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Technicien lumière</t>
        </is>
      </c>
      <c r="C25" s="12" t="n">
        <v>2</v>
      </c>
      <c r="D25" s="12" t="n">
        <v>1</v>
      </c>
      <c r="E25" s="13" t="n">
        <v>300</v>
      </c>
      <c r="F25" s="14">
        <f>IF(AND(C25="",D25=""),0,IF(C25="",1,C25)*IF(D25="",1,D25)*N(E25))</f>
        <v/>
      </c>
      <c r="G25" s="11" t="n"/>
    </row>
    <row r="26">
      <c r="A26" s="11" t="n"/>
      <c r="B26" s="11" t="inlineStr">
        <is>
          <t>Assistant de production</t>
        </is>
      </c>
      <c r="C26" s="12" t="n">
        <v>2</v>
      </c>
      <c r="D26" s="12" t="n">
        <v>1</v>
      </c>
      <c r="E26" s="13" t="n">
        <v>200</v>
      </c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A28" s="11" t="n"/>
      <c r="B28" s="11" t="n"/>
      <c r="C28" s="12" t="n"/>
      <c r="D28" s="12" t="n"/>
      <c r="E28" s="13" t="n"/>
      <c r="F28" s="14">
        <f>IF(AND(C28="",D28=""),0,IF(C28="",1,C28)*IF(D28="",1,D28)*N(E28))</f>
        <v/>
      </c>
      <c r="G28" s="11" t="n"/>
    </row>
    <row r="29">
      <c r="B29" s="4" t="inlineStr">
        <is>
          <t>Total Équipe de tournage</t>
        </is>
      </c>
      <c r="F29" s="15">
        <f>SUM(F20:F28)</f>
        <v/>
      </c>
    </row>
    <row r="31">
      <c r="A31" s="8" t="inlineStr">
        <is>
          <t>Matériel de tournage</t>
        </is>
      </c>
      <c r="B31" s="10" t="n"/>
      <c r="C31" s="10" t="n"/>
      <c r="D31" s="10" t="n"/>
      <c r="E31" s="10" t="n"/>
      <c r="F31" s="10" t="n"/>
      <c r="G31" s="10" t="n"/>
    </row>
    <row r="32">
      <c r="A32" s="11" t="n"/>
      <c r="B32" s="11" t="inlineStr">
        <is>
          <t>Pack caméra</t>
        </is>
      </c>
      <c r="C32" s="12" t="n">
        <v>1</v>
      </c>
      <c r="D32" s="12" t="n">
        <v>1</v>
      </c>
      <c r="E32" s="13" t="n">
        <v>600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Optiques</t>
        </is>
      </c>
      <c r="C33" s="12" t="n">
        <v>1</v>
      </c>
      <c r="D33" s="12" t="n">
        <v>1</v>
      </c>
      <c r="E33" s="13" t="n">
        <v>350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Gimbal / stabilisation</t>
        </is>
      </c>
      <c r="C34" s="12" t="n">
        <v>1</v>
      </c>
      <c r="D34" s="12" t="n">
        <v>1</v>
      </c>
      <c r="E34" s="13" t="n">
        <v>150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Lumière</t>
        </is>
      </c>
      <c r="C35" s="12" t="n">
        <v>1</v>
      </c>
      <c r="D35" s="12" t="n">
        <v>1</v>
      </c>
      <c r="E35" s="13" t="n">
        <v>700</v>
      </c>
      <c r="F35" s="14">
        <f>IF(AND(C35="",D35=""),0,IF(C35="",1,C35)*IF(D35="",1,D35)*N(E35))</f>
        <v/>
      </c>
      <c r="G35" s="11" t="n"/>
    </row>
    <row r="36">
      <c r="A36" s="11" t="n"/>
      <c r="B36" s="11" t="inlineStr">
        <is>
          <t>Autre matériel</t>
        </is>
      </c>
      <c r="C36" s="12" t="n">
        <v>1</v>
      </c>
      <c r="D36" s="12" t="n">
        <v>1</v>
      </c>
      <c r="E36" s="13" t="n">
        <v>200</v>
      </c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A38" s="11" t="n"/>
      <c r="B38" s="11" t="n"/>
      <c r="C38" s="12" t="n"/>
      <c r="D38" s="12" t="n"/>
      <c r="E38" s="13" t="n"/>
      <c r="F38" s="14">
        <f>IF(AND(C38="",D38=""),0,IF(C38="",1,C38)*IF(D38="",1,D38)*N(E38))</f>
        <v/>
      </c>
      <c r="G38" s="11" t="n"/>
    </row>
    <row r="39">
      <c r="B39" s="4" t="inlineStr">
        <is>
          <t>Total Matériel de tournage</t>
        </is>
      </c>
      <c r="F39" s="15">
        <f>SUM(F32:F38)</f>
        <v/>
      </c>
    </row>
    <row r="41">
      <c r="A41" s="8" t="inlineStr">
        <is>
          <t>Frais de décors</t>
        </is>
      </c>
      <c r="B41" s="10" t="n"/>
      <c r="C41" s="10" t="n"/>
      <c r="D41" s="10" t="n"/>
      <c r="E41" s="10" t="n"/>
      <c r="F41" s="10" t="n"/>
      <c r="G41" s="10" t="n"/>
    </row>
    <row r="42">
      <c r="A42" s="11" t="n"/>
      <c r="B42" s="11" t="inlineStr">
        <is>
          <t>Location des décors</t>
        </is>
      </c>
      <c r="C42" s="12" t="n">
        <v>1</v>
      </c>
      <c r="D42" s="12" t="n">
        <v>1</v>
      </c>
      <c r="E42" s="13" t="n">
        <v>800</v>
      </c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A44" s="11" t="n"/>
      <c r="B44" s="11" t="n"/>
      <c r="C44" s="12" t="n"/>
      <c r="D44" s="12" t="n"/>
      <c r="E44" s="13" t="n"/>
      <c r="F44" s="14">
        <f>IF(AND(C44="",D44=""),0,IF(C44="",1,C44)*IF(D44="",1,D44)*N(E44))</f>
        <v/>
      </c>
      <c r="G44" s="11" t="n"/>
    </row>
    <row r="45">
      <c r="B45" s="4" t="inlineStr">
        <is>
          <t>Total Frais de décors</t>
        </is>
      </c>
      <c r="F45" s="15">
        <f>SUM(F42:F44)</f>
        <v/>
      </c>
    </row>
    <row r="47">
      <c r="A47" s="8" t="inlineStr">
        <is>
          <t>Maquillage / coiffure</t>
        </is>
      </c>
      <c r="B47" s="10" t="n"/>
      <c r="C47" s="10" t="n"/>
      <c r="D47" s="10" t="n"/>
      <c r="E47" s="10" t="n"/>
      <c r="F47" s="10" t="n"/>
      <c r="G47" s="10" t="n"/>
    </row>
    <row r="48">
      <c r="A48" s="11" t="n"/>
      <c r="B48" s="11" t="inlineStr">
        <is>
          <t>Maquillage et coiffure</t>
        </is>
      </c>
      <c r="C48" s="12" t="n">
        <v>1</v>
      </c>
      <c r="D48" s="12" t="n">
        <v>1</v>
      </c>
      <c r="E48" s="13" t="n">
        <v>450</v>
      </c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A50" s="11" t="n"/>
      <c r="B50" s="11" t="n"/>
      <c r="C50" s="12" t="n"/>
      <c r="D50" s="12" t="n"/>
      <c r="E50" s="13" t="n"/>
      <c r="F50" s="14">
        <f>IF(AND(C50="",D50=""),0,IF(C50="",1,C50)*IF(D50="",1,D50)*N(E50))</f>
        <v/>
      </c>
      <c r="G50" s="11" t="n"/>
    </row>
    <row r="51">
      <c r="B51" s="4" t="inlineStr">
        <is>
          <t>Total Maquillage / coiffure</t>
        </is>
      </c>
      <c r="F51" s="15">
        <f>SUM(F48:F50)</f>
        <v/>
      </c>
    </row>
    <row r="53">
      <c r="A53" s="8" t="inlineStr">
        <is>
          <t>Décoration / accessoires / costumes</t>
        </is>
      </c>
      <c r="B53" s="9" t="inlineStr">
        <is>
          <t>Décor de la scène de performance, accessoires et stylisme.</t>
        </is>
      </c>
      <c r="C53" s="10" t="n"/>
      <c r="D53" s="10" t="n"/>
      <c r="E53" s="10" t="n"/>
      <c r="F53" s="10" t="n"/>
      <c r="G53" s="10" t="n"/>
    </row>
    <row r="54">
      <c r="A54" s="11" t="n"/>
      <c r="B54" s="11" t="inlineStr">
        <is>
          <t>Chef décorateur</t>
        </is>
      </c>
      <c r="C54" s="12" t="n">
        <v>1</v>
      </c>
      <c r="D54" s="12" t="n">
        <v>2</v>
      </c>
      <c r="E54" s="13" t="n">
        <v>500</v>
      </c>
      <c r="F54" s="14">
        <f>IF(AND(C54="",D54=""),0,IF(C54="",1,C54)*IF(D54="",1,D54)*N(E54))</f>
        <v/>
      </c>
      <c r="G54" s="11" t="n"/>
    </row>
    <row r="55">
      <c r="A55" s="11" t="n"/>
      <c r="B55" s="11" t="inlineStr">
        <is>
          <t>Accessoires et costumes</t>
        </is>
      </c>
      <c r="C55" s="12" t="n">
        <v>1</v>
      </c>
      <c r="D55" s="12" t="n"/>
      <c r="E55" s="13" t="n">
        <v>800</v>
      </c>
      <c r="F55" s="14">
        <f>IF(AND(C55="",D55=""),0,IF(C55="",1,C55)*IF(D55="",1,D55)*N(E55))</f>
        <v/>
      </c>
      <c r="G55" s="11" t="n"/>
    </row>
    <row r="56">
      <c r="A56" s="11" t="n"/>
      <c r="B56" s="11" t="inlineStr">
        <is>
          <t>Styliste</t>
        </is>
      </c>
      <c r="C56" s="12" t="n">
        <v>1</v>
      </c>
      <c r="D56" s="12" t="n">
        <v>1</v>
      </c>
      <c r="E56" s="13" t="n">
        <v>450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 Décoration / accessoires / costumes</t>
        </is>
      </c>
      <c r="F59" s="15">
        <f>SUM(F54:F58)</f>
        <v/>
      </c>
    </row>
    <row r="61">
      <c r="A61" s="8" t="inlineStr">
        <is>
          <t>Comédiens / figurants</t>
        </is>
      </c>
      <c r="B61" s="9" t="inlineStr">
        <is>
          <t>Deux comédiens pour la partie fiction et dix figurants.</t>
        </is>
      </c>
      <c r="C61" s="10" t="n"/>
      <c r="D61" s="10" t="n"/>
      <c r="E61" s="10" t="n"/>
      <c r="F61" s="10" t="n"/>
      <c r="G61" s="10" t="n"/>
    </row>
    <row r="62">
      <c r="A62" s="11" t="n"/>
      <c r="B62" s="11" t="inlineStr">
        <is>
          <t>Comédien</t>
        </is>
      </c>
      <c r="C62" s="12" t="n">
        <v>2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Figurants</t>
        </is>
      </c>
      <c r="C63" s="12" t="n">
        <v>10</v>
      </c>
      <c r="D63" s="12" t="n">
        <v>1</v>
      </c>
      <c r="E63" s="13" t="n">
        <v>100</v>
      </c>
      <c r="F63" s="14">
        <f>IF(AND(C63="",D63=""),0,IF(C63="",1,C63)*IF(D63="",1,D63)*N(E63))</f>
        <v/>
      </c>
      <c r="G63" s="11" t="n"/>
    </row>
    <row r="64">
      <c r="A64" s="11" t="n"/>
      <c r="B64" s="11" t="n"/>
      <c r="C64" s="12" t="n"/>
      <c r="D64" s="12" t="n"/>
      <c r="E64" s="13" t="n"/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B66" s="4" t="inlineStr">
        <is>
          <t>Total Comédiens / figurants</t>
        </is>
      </c>
      <c r="F66" s="15">
        <f>SUM(F62:F65)</f>
        <v/>
      </c>
    </row>
    <row r="68">
      <c r="A68" s="8" t="inlineStr">
        <is>
          <t>Logistique</t>
        </is>
      </c>
      <c r="B68" s="10" t="n"/>
      <c r="C68" s="10" t="n"/>
      <c r="D68" s="10" t="n"/>
      <c r="E68" s="10" t="n"/>
      <c r="F68" s="10" t="n"/>
      <c r="G68" s="10" t="n"/>
    </row>
    <row r="69">
      <c r="A69" s="11" t="n"/>
      <c r="B69" s="11" t="inlineStr">
        <is>
          <t>Transports</t>
        </is>
      </c>
      <c r="C69" s="12" t="n">
        <v>1</v>
      </c>
      <c r="D69" s="12" t="n">
        <v>1</v>
      </c>
      <c r="E69" s="13" t="n">
        <v>300</v>
      </c>
      <c r="F69" s="14">
        <f>IF(AND(C69="",D69=""),0,IF(C69="",1,C69)*IF(D69="",1,D69)*N(E69))</f>
        <v/>
      </c>
      <c r="G69" s="11" t="n"/>
    </row>
    <row r="70">
      <c r="A70" s="11" t="n"/>
      <c r="B70" s="11" t="n"/>
      <c r="C70" s="12" t="n"/>
      <c r="D70" s="12" t="n"/>
      <c r="E70" s="13" t="n"/>
      <c r="F70" s="14">
        <f>IF(AND(C70="",D70=""),0,IF(C70="",1,C70)*IF(D70="",1,D70)*N(E70))</f>
        <v/>
      </c>
      <c r="G70" s="11" t="n"/>
    </row>
    <row r="71">
      <c r="A71" s="11" t="n"/>
      <c r="B71" s="11" t="n"/>
      <c r="C71" s="12" t="n"/>
      <c r="D71" s="12" t="n"/>
      <c r="E71" s="13" t="n"/>
      <c r="F71" s="14">
        <f>IF(AND(C71="",D71=""),0,IF(C71="",1,C71)*IF(D71="",1,D71)*N(E71))</f>
        <v/>
      </c>
      <c r="G71" s="11" t="n"/>
    </row>
    <row r="72">
      <c r="B72" s="4" t="inlineStr">
        <is>
          <t>Total Logistique</t>
        </is>
      </c>
      <c r="F72" s="15">
        <f>SUM(F69:F71)</f>
        <v/>
      </c>
    </row>
    <row r="74">
      <c r="A74" s="8" t="inlineStr">
        <is>
          <t>Restauration</t>
        </is>
      </c>
      <c r="B74" s="10" t="n"/>
      <c r="C74" s="10" t="n"/>
      <c r="D74" s="10" t="n"/>
      <c r="E74" s="10" t="n"/>
      <c r="F74" s="10" t="n"/>
      <c r="G74" s="10" t="n"/>
    </row>
    <row r="75">
      <c r="A75" s="11" t="n"/>
      <c r="B75" s="11" t="inlineStr">
        <is>
          <t>Repas et catering</t>
        </is>
      </c>
      <c r="C75" s="12" t="n">
        <v>26</v>
      </c>
      <c r="D75" s="12" t="n">
        <v>1</v>
      </c>
      <c r="E75" s="13" t="n">
        <v>25</v>
      </c>
      <c r="F75" s="14">
        <f>IF(AND(C75="",D75=""),0,IF(C75="",1,C75)*IF(D75="",1,D75)*N(E75))</f>
        <v/>
      </c>
      <c r="G75" s="11" t="n"/>
    </row>
    <row r="76">
      <c r="A76" s="11" t="n"/>
      <c r="B76" s="11" t="n"/>
      <c r="C76" s="12" t="n"/>
      <c r="D76" s="12" t="n"/>
      <c r="E76" s="13" t="n"/>
      <c r="F76" s="14">
        <f>IF(AND(C76="",D76=""),0,IF(C76="",1,C76)*IF(D76="",1,D76)*N(E76))</f>
        <v/>
      </c>
      <c r="G76" s="11" t="n"/>
    </row>
    <row r="77">
      <c r="A77" s="11" t="n"/>
      <c r="B77" s="11" t="n"/>
      <c r="C77" s="12" t="n"/>
      <c r="D77" s="12" t="n"/>
      <c r="E77" s="13" t="n"/>
      <c r="F77" s="14">
        <f>IF(AND(C77="",D77=""),0,IF(C77="",1,C77)*IF(D77="",1,D77)*N(E77))</f>
        <v/>
      </c>
      <c r="G77" s="11" t="n"/>
    </row>
    <row r="78">
      <c r="B78" s="4" t="inlineStr">
        <is>
          <t>Total Restauration</t>
        </is>
      </c>
      <c r="F78" s="15">
        <f>SUM(F75:F77)</f>
        <v/>
      </c>
    </row>
    <row r="80">
      <c r="A80" s="16" t="inlineStr">
        <is>
          <t>Coûts de production</t>
        </is>
      </c>
      <c r="B80" s="17" t="inlineStr">
        <is>
          <t>Total des catégories au-dessus de cette ligne du tableau. Les frais généraux sont calculés sur ce montant.</t>
        </is>
      </c>
      <c r="C80" s="18" t="n"/>
      <c r="D80" s="18" t="n"/>
      <c r="E80" s="18" t="n"/>
      <c r="F80" s="19">
        <f>F17+F29+F39+F45+F51+F59+F66+F72+F78</f>
        <v/>
      </c>
      <c r="G80" s="18" t="n"/>
    </row>
    <row r="82">
      <c r="A82" s="8" t="inlineStr">
        <is>
          <t>Postproduction</t>
        </is>
      </c>
      <c r="B82" s="9" t="inlineStr">
        <is>
          <t>Montage sur le morceau, étalonnage et une version verticale.</t>
        </is>
      </c>
      <c r="C82" s="10" t="n"/>
      <c r="D82" s="10" t="n"/>
      <c r="E82" s="10" t="n"/>
      <c r="F82" s="10" t="n"/>
      <c r="G82" s="10" t="n"/>
    </row>
    <row r="83">
      <c r="A83" s="11" t="n"/>
      <c r="B83" s="11" t="inlineStr">
        <is>
          <t>Montage offline</t>
        </is>
      </c>
      <c r="C83" s="12" t="n">
        <v>1</v>
      </c>
      <c r="D83" s="12" t="n">
        <v>3</v>
      </c>
      <c r="E83" s="13" t="n">
        <v>450</v>
      </c>
      <c r="F83" s="14">
        <f>IF(AND(C83="",D83=""),0,IF(C83="",1,C83)*IF(D83="",1,D83)*N(E83))</f>
        <v/>
      </c>
      <c r="G83" s="11" t="n"/>
    </row>
    <row r="84">
      <c r="A84" s="11" t="n"/>
      <c r="B84" s="11" t="inlineStr">
        <is>
          <t>Étalonnage</t>
        </is>
      </c>
      <c r="C84" s="12" t="n">
        <v>1</v>
      </c>
      <c r="D84" s="12" t="n">
        <v>1</v>
      </c>
      <c r="E84" s="13" t="n">
        <v>600</v>
      </c>
      <c r="F84" s="14">
        <f>IF(AND(C84="",D84=""),0,IF(C84="",1,C84)*IF(D84="",1,D84)*N(E84))</f>
        <v/>
      </c>
      <c r="G84" s="11" t="n"/>
    </row>
    <row r="85">
      <c r="A85" s="11" t="n"/>
      <c r="B85" s="11" t="inlineStr">
        <is>
          <t>Déclinaisons de formats</t>
        </is>
      </c>
      <c r="C85" s="12" t="n">
        <v>2</v>
      </c>
      <c r="D85" s="12" t="n"/>
      <c r="E85" s="13" t="n">
        <v>150</v>
      </c>
      <c r="F85" s="14">
        <f>IF(AND(C85="",D85=""),0,IF(C85="",1,C85)*IF(D85="",1,D85)*N(E85))</f>
        <v/>
      </c>
      <c r="G85" s="11" t="n"/>
    </row>
    <row r="86">
      <c r="A86" s="11" t="n"/>
      <c r="B86" s="11" t="n"/>
      <c r="C86" s="12" t="n"/>
      <c r="D86" s="12" t="n"/>
      <c r="E86" s="13" t="n"/>
      <c r="F86" s="14">
        <f>IF(AND(C86="",D86=""),0,IF(C86="",1,C86)*IF(D86="",1,D86)*N(E86))</f>
        <v/>
      </c>
      <c r="G86" s="11" t="n"/>
    </row>
    <row r="87">
      <c r="A87" s="11" t="n"/>
      <c r="B87" s="11" t="n"/>
      <c r="C87" s="12" t="n"/>
      <c r="D87" s="12" t="n"/>
      <c r="E87" s="13" t="n"/>
      <c r="F87" s="14">
        <f>IF(AND(C87="",D87=""),0,IF(C87="",1,C87)*IF(D87="",1,D87)*N(E87))</f>
        <v/>
      </c>
      <c r="G87" s="11" t="n"/>
    </row>
    <row r="88">
      <c r="B88" s="4" t="inlineStr">
        <is>
          <t>Total Postproduction</t>
        </is>
      </c>
      <c r="F88" s="15">
        <f>SUM(F83:F87)</f>
        <v/>
      </c>
    </row>
    <row r="91">
      <c r="A91" s="20" t="inlineStr">
        <is>
          <t>Récapitulatif</t>
        </is>
      </c>
    </row>
    <row r="92">
      <c r="B92" t="inlineStr">
        <is>
          <t>Sous-total, toutes catégories</t>
        </is>
      </c>
      <c r="F92" s="21">
        <f>F17+F29+F39+F45+F51+F59+F66+F72+F78+F88</f>
        <v/>
      </c>
    </row>
    <row r="93">
      <c r="B93" t="inlineStr">
        <is>
          <t>Frais généraux, % des coûts de production</t>
        </is>
      </c>
      <c r="E93" s="22" t="n">
        <v>0.1</v>
      </c>
      <c r="F93" s="21">
        <f>F80*E93</f>
        <v/>
      </c>
    </row>
    <row r="94">
      <c r="B94" t="inlineStr">
        <is>
          <t>Assurance, % du sous-total</t>
        </is>
      </c>
      <c r="E94" s="22" t="n">
        <v>0.02</v>
      </c>
      <c r="F94" s="21">
        <f>F92*E94</f>
        <v/>
      </c>
    </row>
    <row r="95">
      <c r="B95" s="23" t="inlineStr">
        <is>
          <t>Total HT</t>
        </is>
      </c>
      <c r="C95" s="24" t="n"/>
      <c r="D95" s="24" t="n"/>
      <c r="E95" s="24" t="n"/>
      <c r="F95" s="25">
        <f>F92+F93+F94</f>
        <v/>
      </c>
      <c r="G95" s="24" t="n"/>
    </row>
    <row r="97">
      <c r="B97" s="2" t="inlineStr">
        <is>
          <t>Les cellules jaunes sont à remplir. Ajoutez vos postes dans les lignes vides de chaque catégorie, les totaux se mettent à jour seuls.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Livrables</t>
        </is>
      </c>
    </row>
    <row r="2">
      <c r="A2" t="inlineStr">
        <is>
          <t>• 1× clip, version intégrale du morceau (16:9)</t>
        </is>
      </c>
    </row>
    <row r="3">
      <c r="A3" t="inlineStr">
        <is>
          <t>• 1× version verticale (9:16)</t>
        </is>
      </c>
    </row>
    <row r="4">
      <c r="A4" t="inlineStr">
        <is>
          <t>• 3× teasers de 15 s</t>
        </is>
      </c>
    </row>
    <row r="6">
      <c r="A6" s="20" t="inlineStr">
        <is>
          <t>Conditions</t>
        </is>
      </c>
    </row>
    <row r="7">
      <c r="A7" s="26" t="inlineStr">
        <is>
          <t>1. Une journée de tournage comprend jusqu’à 10 heures sur le plateau. Au-delà, chaque heure entamée est facturée en heure supplémentaire à 150 % du tarif horaire.</t>
        </is>
      </c>
    </row>
    <row r="8">
      <c r="A8" s="26" t="inlineStr">
        <is>
          <t>2. Le prix comprend jusqu’à 2 allers-retours sur le montage. Les modifications suivantes font l’objet d’un devis complémentaire.</t>
        </is>
      </c>
    </row>
    <row r="9">
      <c r="A9" s="26" t="inlineStr">
        <is>
          <t>3. Tous les montants sont hors taxes. TVA en sus au taux en vigueur.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À propos de ce modèle</t>
        </is>
      </c>
    </row>
    <row r="2">
      <c r="A2" t="inlineStr">
        <is>
          <t>Chaque ligne vaut quantité × jours × tarif. Une quantité vide compte pour 1.</t>
        </is>
      </c>
    </row>
    <row r="3">
      <c r="A3" t="inlineStr">
        <is>
          <t>Les frais généraux sont calculés uniquement sur les coûts de production, c’est-à-dire sur les catégories au-dessus de la ligne « Coûts de production ».</t>
        </is>
      </c>
    </row>
    <row r="4">
      <c r="A4" t="inlineStr">
        <is>
          <t>La postproduction et les droits viennent après cette ligne, les frais généraux ne s’y appliquent pas. Déplacez une catégorie si vous travaillez autrement.</t>
        </is>
      </c>
    </row>
    <row r="5">
      <c r="A5" t="inlineStr">
        <is>
          <t>L’assurance est calculée sur le sous-total de toutes les catégories.</t>
        </is>
      </c>
    </row>
    <row r="6">
      <c r="A6" t="inlineStr">
        <is>
          <t>Les tarifs sont des exemples, pas des prix du marché.</t>
        </is>
      </c>
    </row>
    <row r="7">
      <c r="A7" t="inlineStr"/>
    </row>
    <row r="8">
      <c r="A8" s="20" t="inlineStr">
        <is>
          <t>Le même budget, en devis pour le client</t>
        </is>
      </c>
    </row>
    <row r="9">
      <c r="A9" t="inlineStr">
        <is>
          <t>Vidaset transforme ce budget en devis PDF à vos couleurs, avec variantes de prix, livrables et conditions.</t>
        </is>
      </c>
    </row>
    <row r="10">
      <c r="A10" t="inlineStr">
        <is>
          <t>Vos tarifs sont repris automatiquement dans chaque nouveau devis, les frais généraux, l’assurance et les majorations se calculent seuls.</t>
        </is>
      </c>
    </row>
    <row r="11">
      <c r="A11" t="inlineStr">
        <is>
          <t>Conçu par des producteurs en activité. 30 jours d’essai Pro pour chaque nouveau compte, sans carte bancaire.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