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Livrables et conditions" sheetId="2" state="visible" r:id="rId2"/>
    <sheet xmlns:r="http://schemas.openxmlformats.org/officeDocument/2006/relationships" name="À prop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fr/templates/interview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fr/templates/interview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Modèle de budget, vidéo témoignage</t>
        </is>
      </c>
    </row>
    <row r="2">
      <c r="A2" s="2" t="inlineStr">
        <is>
          <t>Modèle gratuit de Vidaset. Les montants sont des exemples, pas des prix du marché. Remplacez-les par les vôtres.</t>
        </is>
      </c>
    </row>
    <row r="3">
      <c r="A3" s="3" t="inlineStr">
        <is>
          <t>Avec Vidaset, ce budget devient un devis PDF à vos couleurs. vidaset.app</t>
        </is>
      </c>
    </row>
    <row r="5">
      <c r="A5" s="4" t="inlineStr">
        <is>
          <t>Projet</t>
        </is>
      </c>
      <c r="B5" s="5" t="inlineStr">
        <is>
          <t>Témoignages clients, 2 films</t>
        </is>
      </c>
    </row>
    <row r="6">
      <c r="A6" s="4" t="inlineStr">
        <is>
          <t>Client</t>
        </is>
      </c>
      <c r="B6" s="5" t="inlineStr">
        <is>
          <t>Thénard Logiciels</t>
        </is>
      </c>
    </row>
    <row r="7">
      <c r="A7" s="4" t="inlineStr">
        <is>
          <t>Tournage</t>
        </is>
      </c>
      <c r="B7" s="5" t="inlineStr">
        <is>
          <t>1 jour de tournage, deux interviews et plans de coupe</t>
        </is>
      </c>
    </row>
    <row r="8">
      <c r="A8" s="4" t="inlineStr">
        <is>
          <t>Devise</t>
        </is>
      </c>
      <c r="B8" s="5" t="inlineStr">
        <is>
          <t>EUR</t>
        </is>
      </c>
    </row>
    <row r="10">
      <c r="A10" s="6" t="inlineStr">
        <is>
          <t>Catégorie</t>
        </is>
      </c>
      <c r="B10" s="6" t="inlineStr">
        <is>
          <t>Poste</t>
        </is>
      </c>
      <c r="C10" s="7" t="inlineStr">
        <is>
          <t>Qté</t>
        </is>
      </c>
      <c r="D10" s="7" t="inlineStr">
        <is>
          <t>Jours</t>
        </is>
      </c>
      <c r="E10" s="7" t="inlineStr">
        <is>
          <t>Tarif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Préproduction</t>
        </is>
      </c>
      <c r="B11" s="9" t="inlineStr">
        <is>
          <t>Questions validées avec le client, feuille de service et planning.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Préparation du tournage et constitution de l’équipe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Scénario</t>
        </is>
      </c>
      <c r="C13" s="12" t="n">
        <v>1</v>
      </c>
      <c r="D13" s="12" t="n"/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Total Préproduction</t>
        </is>
      </c>
      <c r="F16" s="15">
        <f>SUM(F12:F15)</f>
        <v/>
      </c>
    </row>
    <row r="18">
      <c r="A18" s="8" t="inlineStr">
        <is>
          <t>Équipe de tournage</t>
        </is>
      </c>
      <c r="B18" s="9" t="inlineStr">
        <is>
          <t>Réalisateur-cadreur avec second cadreur, chef électricien et ingénieur du son.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Réalisateur-cadreur</t>
        </is>
      </c>
      <c r="C19" s="12" t="n">
        <v>1</v>
      </c>
      <c r="D19" s="12" t="n">
        <v>1</v>
      </c>
      <c r="E19" s="13" t="n">
        <v>900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Second cadreur</t>
        </is>
      </c>
      <c r="C20" s="12" t="n">
        <v>1</v>
      </c>
      <c r="D20" s="12" t="n">
        <v>1</v>
      </c>
      <c r="E20" s="13" t="n">
        <v>500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Chef électricien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Ingénieur du son</t>
        </is>
      </c>
      <c r="C22" s="12" t="n">
        <v>1</v>
      </c>
      <c r="D22" s="12" t="n">
        <v>1</v>
      </c>
      <c r="E22" s="13" t="n">
        <v>450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Assistant de production</t>
        </is>
      </c>
      <c r="C23" s="12" t="n">
        <v>1</v>
      </c>
      <c r="D23" s="12" t="n">
        <v>1</v>
      </c>
      <c r="E23" s="13" t="n">
        <v>200</v>
      </c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A25" s="11" t="n"/>
      <c r="B25" s="11" t="n"/>
      <c r="C25" s="12" t="n"/>
      <c r="D25" s="12" t="n"/>
      <c r="E25" s="13" t="n"/>
      <c r="F25" s="14">
        <f>IF(AND(C25="",D25=""),0,IF(C25="",1,C25)*IF(D25="",1,D25)*N(E25))</f>
        <v/>
      </c>
      <c r="G25" s="11" t="n"/>
    </row>
    <row r="26">
      <c r="B26" s="4" t="inlineStr">
        <is>
          <t>Total Équipe de tournage</t>
        </is>
      </c>
      <c r="F26" s="15">
        <f>SUM(F19:F25)</f>
        <v/>
      </c>
    </row>
    <row r="28">
      <c r="A28" s="8" t="inlineStr">
        <is>
          <t>Matériel de tournage</t>
        </is>
      </c>
      <c r="B28" s="9" t="inlineStr">
        <is>
          <t>Deux caméras pour deux axes, lumière d’interview et gimbal pour les plans de coupe.</t>
        </is>
      </c>
      <c r="C28" s="10" t="n"/>
      <c r="D28" s="10" t="n"/>
      <c r="E28" s="10" t="n"/>
      <c r="F28" s="10" t="n"/>
      <c r="G28" s="10" t="n"/>
    </row>
    <row r="29">
      <c r="A29" s="11" t="n"/>
      <c r="B29" s="11" t="inlineStr">
        <is>
          <t>Pack caméra</t>
        </is>
      </c>
      <c r="C29" s="12" t="n">
        <v>2</v>
      </c>
      <c r="D29" s="12" t="n">
        <v>1</v>
      </c>
      <c r="E29" s="13" t="n">
        <v>600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Optiques</t>
        </is>
      </c>
      <c r="C30" s="12" t="n">
        <v>1</v>
      </c>
      <c r="D30" s="12" t="n">
        <v>1</v>
      </c>
      <c r="E30" s="13" t="n">
        <v>350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Gimbal / stabilisation</t>
        </is>
      </c>
      <c r="C31" s="12" t="n">
        <v>1</v>
      </c>
      <c r="D31" s="12" t="n">
        <v>1</v>
      </c>
      <c r="E31" s="13" t="n">
        <v>150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Lumière</t>
        </is>
      </c>
      <c r="C32" s="12" t="n">
        <v>1</v>
      </c>
      <c r="D32" s="12" t="n">
        <v>1</v>
      </c>
      <c r="E32" s="13" t="n">
        <v>500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Son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A35" s="11" t="n"/>
      <c r="B35" s="11" t="n"/>
      <c r="C35" s="12" t="n"/>
      <c r="D35" s="12" t="n"/>
      <c r="E35" s="13" t="n"/>
      <c r="F35" s="14">
        <f>IF(AND(C35="",D35=""),0,IF(C35="",1,C35)*IF(D35="",1,D35)*N(E35))</f>
        <v/>
      </c>
      <c r="G35" s="11" t="n"/>
    </row>
    <row r="36">
      <c r="B36" s="4" t="inlineStr">
        <is>
          <t>Total Matériel de tournage</t>
        </is>
      </c>
      <c r="F36" s="15">
        <f>SUM(F29:F35)</f>
        <v/>
      </c>
    </row>
    <row r="38">
      <c r="A38" s="8" t="inlineStr">
        <is>
          <t>Maquillage / coiffure</t>
        </is>
      </c>
      <c r="B38" s="10" t="n"/>
      <c r="C38" s="10" t="n"/>
      <c r="D38" s="10" t="n"/>
      <c r="E38" s="10" t="n"/>
      <c r="F38" s="10" t="n"/>
      <c r="G38" s="10" t="n"/>
    </row>
    <row r="39">
      <c r="A39" s="11" t="n"/>
      <c r="B39" s="11" t="inlineStr">
        <is>
          <t>Maquillage et coiffure</t>
        </is>
      </c>
      <c r="C39" s="12" t="n">
        <v>1</v>
      </c>
      <c r="D39" s="12" t="n">
        <v>1</v>
      </c>
      <c r="E39" s="13" t="n">
        <v>300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Total Maquillage / coiffure</t>
        </is>
      </c>
      <c r="F42" s="15">
        <f>SUM(F39:F41)</f>
        <v/>
      </c>
    </row>
    <row r="44">
      <c r="A44" s="8" t="inlineStr">
        <is>
          <t>Logistique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Transports</t>
        </is>
      </c>
      <c r="C45" s="12" t="n">
        <v>1</v>
      </c>
      <c r="D45" s="12" t="n">
        <v>1</v>
      </c>
      <c r="E45" s="13" t="n">
        <v>300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Total Logistique</t>
        </is>
      </c>
      <c r="F48" s="15">
        <f>SUM(F45:F47)</f>
        <v/>
      </c>
    </row>
    <row r="50">
      <c r="A50" s="16" t="inlineStr">
        <is>
          <t>Coûts de production</t>
        </is>
      </c>
      <c r="B50" s="17" t="inlineStr">
        <is>
          <t>Total des catégories au-dessus de cette ligne du tableau. Les frais généraux sont calculés sur ce montant.</t>
        </is>
      </c>
      <c r="C50" s="18" t="n"/>
      <c r="D50" s="18" t="n"/>
      <c r="E50" s="18" t="n"/>
      <c r="F50" s="19">
        <f>F16+F26+F36+F42+F48</f>
        <v/>
      </c>
      <c r="G50" s="18" t="n"/>
    </row>
    <row r="52">
      <c r="A52" s="8" t="inlineStr">
        <is>
          <t>Postproduction</t>
        </is>
      </c>
      <c r="B52" s="9" t="inlineStr">
        <is>
          <t>Deux montages, étalonnage, mixage et clips sous-titrés pour les réseaux sociaux.</t>
        </is>
      </c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Montage offline</t>
        </is>
      </c>
      <c r="C53" s="12" t="n">
        <v>1</v>
      </c>
      <c r="D53" s="12" t="n">
        <v>3</v>
      </c>
      <c r="E53" s="13" t="n">
        <v>450</v>
      </c>
      <c r="F53" s="14">
        <f>IF(AND(C53="",D53=""),0,IF(C53="",1,C53)*IF(D53="",1,D53)*N(E53))</f>
        <v/>
      </c>
      <c r="G53" s="11" t="n"/>
    </row>
    <row r="54">
      <c r="A54" s="11" t="n"/>
      <c r="B54" s="11" t="inlineStr">
        <is>
          <t>Étalonnage</t>
        </is>
      </c>
      <c r="C54" s="12" t="n">
        <v>1</v>
      </c>
      <c r="D54" s="12" t="n">
        <v>1</v>
      </c>
      <c r="E54" s="13" t="n">
        <v>600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Montage son et mixage</t>
        </is>
      </c>
      <c r="C55" s="12" t="n">
        <v>1</v>
      </c>
      <c r="D55" s="12" t="n">
        <v>1</v>
      </c>
      <c r="E55" s="13" t="n">
        <v>500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Déclinaisons de formats</t>
        </is>
      </c>
      <c r="C56" s="12" t="n">
        <v>4</v>
      </c>
      <c r="D56" s="12" t="n"/>
      <c r="E56" s="13" t="n">
        <v>150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Total Postproduction</t>
        </is>
      </c>
      <c r="F59" s="15">
        <f>SUM(F53:F58)</f>
        <v/>
      </c>
    </row>
    <row r="61">
      <c r="A61" s="8" t="inlineStr">
        <is>
          <t>Autres frais</t>
        </is>
      </c>
      <c r="B61" s="10" t="n"/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Droits musicaux</t>
        </is>
      </c>
      <c r="C62" s="12" t="n">
        <v>1</v>
      </c>
      <c r="D62" s="12" t="n"/>
      <c r="E62" s="13" t="n">
        <v>300</v>
      </c>
      <c r="F62" s="14">
        <f>IF(AND(C62="",D62=""),0,IF(C62="",1,C62)*IF(D62="",1,D62)*N(E62))</f>
        <v/>
      </c>
      <c r="G62" s="11" t="n"/>
    </row>
    <row r="63">
      <c r="A63" s="11" t="n"/>
      <c r="B63" s="11" t="n"/>
      <c r="C63" s="12" t="n"/>
      <c r="D63" s="12" t="n"/>
      <c r="E63" s="13" t="n"/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B65" s="4" t="inlineStr">
        <is>
          <t>Total Autres frais</t>
        </is>
      </c>
      <c r="F65" s="15">
        <f>SUM(F62:F64)</f>
        <v/>
      </c>
    </row>
    <row r="68">
      <c r="A68" s="20" t="inlineStr">
        <is>
          <t>Récapitulatif</t>
        </is>
      </c>
    </row>
    <row r="69">
      <c r="B69" t="inlineStr">
        <is>
          <t>Sous-total, toutes catégories</t>
        </is>
      </c>
      <c r="F69" s="21">
        <f>F16+F26+F36+F42+F48+F59+F65</f>
        <v/>
      </c>
    </row>
    <row r="70">
      <c r="B70" t="inlineStr">
        <is>
          <t>Frais généraux, % des coûts de production</t>
        </is>
      </c>
      <c r="E70" s="22" t="n">
        <v>0.1</v>
      </c>
      <c r="F70" s="21">
        <f>F50*E70</f>
        <v/>
      </c>
    </row>
    <row r="71">
      <c r="B71" t="inlineStr">
        <is>
          <t>Assurance, % du sous-total</t>
        </is>
      </c>
      <c r="E71" s="22" t="n">
        <v>0.02</v>
      </c>
      <c r="F71" s="21">
        <f>F69*E71</f>
        <v/>
      </c>
    </row>
    <row r="72">
      <c r="B72" s="23" t="inlineStr">
        <is>
          <t>Total HT</t>
        </is>
      </c>
      <c r="C72" s="24" t="n"/>
      <c r="D72" s="24" t="n"/>
      <c r="E72" s="24" t="n"/>
      <c r="F72" s="25">
        <f>F69+F70+F71</f>
        <v/>
      </c>
      <c r="G72" s="24" t="n"/>
    </row>
    <row r="74">
      <c r="B74" s="2" t="inlineStr">
        <is>
          <t>Les cellules jaunes sont à remplir. Ajoutez vos postes dans les lignes vides de chaque catégorie, les totaux se mettent à jour seuls.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Livrables</t>
        </is>
      </c>
    </row>
    <row r="2">
      <c r="A2" t="inlineStr">
        <is>
          <t>• 2× films témoignage de 90 s (16:9)</t>
        </is>
      </c>
    </row>
    <row r="3">
      <c r="A3" t="inlineStr">
        <is>
          <t>• 4× clips de 20 s pour les réseaux sociaux (9:16), sous-titrés</t>
        </is>
      </c>
    </row>
    <row r="5">
      <c r="A5" s="20" t="inlineStr">
        <is>
          <t>Conditions</t>
        </is>
      </c>
    </row>
    <row r="6">
      <c r="A6" s="26" t="inlineStr">
        <is>
          <t>1. Une journée de tournage comprend jusqu’à 10 heures sur le plateau. Au-delà, chaque heure entamée est facturée en heure supplémentaire à 150 % du tarif horaire.</t>
        </is>
      </c>
    </row>
    <row r="7">
      <c r="A7" s="26" t="inlineStr">
        <is>
          <t>2. Le prix comprend jusqu’à 2 allers-retours sur le montage. Les modifications suivantes font l’objet d’un devis complémentaire.</t>
        </is>
      </c>
    </row>
    <row r="8">
      <c r="A8" s="26" t="inlineStr">
        <is>
          <t>3. Tous les montants sont hors taxes. TVA en sus au taux en vigueur.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À propos de ce modèle</t>
        </is>
      </c>
    </row>
    <row r="2">
      <c r="A2" t="inlineStr">
        <is>
          <t>Chaque ligne vaut quantité × jours × tarif. Une quantité vide compte pour 1.</t>
        </is>
      </c>
    </row>
    <row r="3">
      <c r="A3" t="inlineStr">
        <is>
          <t>Les frais généraux sont calculés uniquement sur les coûts de production, c’est-à-dire sur les catégories au-dessus de la ligne « Coûts de production ».</t>
        </is>
      </c>
    </row>
    <row r="4">
      <c r="A4" t="inlineStr">
        <is>
          <t>La postproduction et les droits viennent après cette ligne, les frais généraux ne s’y appliquent pas. Déplacez une catégorie si vous travaillez autrement.</t>
        </is>
      </c>
    </row>
    <row r="5">
      <c r="A5" t="inlineStr">
        <is>
          <t>L’assurance est calculée sur le sous-total de toutes les catégories.</t>
        </is>
      </c>
    </row>
    <row r="6">
      <c r="A6" t="inlineStr">
        <is>
          <t>Les tarifs sont des exemples, pas des prix du marché.</t>
        </is>
      </c>
    </row>
    <row r="7">
      <c r="A7" t="inlineStr"/>
    </row>
    <row r="8">
      <c r="A8" s="20" t="inlineStr">
        <is>
          <t>Le même budget, en devis pour le client</t>
        </is>
      </c>
    </row>
    <row r="9">
      <c r="A9" t="inlineStr">
        <is>
          <t>Vidaset transforme ce budget en devis PDF à vos couleurs, avec variantes de prix, livrables et conditions.</t>
        </is>
      </c>
    </row>
    <row r="10">
      <c r="A10" t="inlineStr">
        <is>
          <t>Vos tarifs sont repris automatiquement dans chaque nouveau devis, les frais généraux, l’assurance et les majorations se calculent seuls.</t>
        </is>
      </c>
    </row>
    <row r="11">
      <c r="A11" t="inlineStr">
        <is>
          <t>Conçu par des producteurs en activité. 30 jours d’essai Pro pour chaque nouveau compte, sans carte bancaire.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